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ssives Einkommen" sheetId="1" state="visible" r:id="rId1"/>
    <sheet xmlns:r="http://schemas.openxmlformats.org/officeDocument/2006/relationships" name="Quartal &amp; Jah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00 &quot;€&quot;"/>
    <numFmt numFmtId="165" formatCode="#,##0.000 &quot;€&quot;"/>
    <numFmt numFmtId="166" formatCode="0.0%"/>
    <numFmt numFmtId="167" formatCode="#,##0 &quot;€&quot;"/>
  </numFmts>
  <fonts count="15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FFFFFF"/>
      <sz val="10"/>
    </font>
    <font>
      <name val="Arial"/>
      <color rgb="006B7280"/>
      <sz val="9"/>
    </font>
    <font>
      <name val="Arial"/>
      <b val="1"/>
      <color rgb="00FFFFFF"/>
      <sz val="9"/>
    </font>
    <font>
      <name val="Arial"/>
      <color rgb="000000FF"/>
      <sz val="10"/>
    </font>
    <font>
      <name val="Arial"/>
      <color rgb="00000000"/>
      <sz val="10"/>
    </font>
    <font>
      <name val="Arial"/>
      <b val="1"/>
      <sz val="10"/>
    </font>
    <font>
      <name val="Arial"/>
      <color rgb="006B7280"/>
      <sz val="8"/>
    </font>
    <font>
      <name val="Arial"/>
      <sz val="10"/>
    </font>
    <font>
      <name val="Arial"/>
      <b val="1"/>
      <color rgb="006B7280"/>
      <sz val="8"/>
    </font>
    <font>
      <name val="Arial"/>
      <b val="1"/>
      <color rgb="00166534"/>
      <sz val="11"/>
    </font>
    <font>
      <name val="Arial"/>
      <b val="1"/>
      <color rgb="00166534"/>
      <sz val="12"/>
    </font>
    <font>
      <name val="Arial"/>
      <i val="1"/>
      <color rgb="006B7280"/>
      <sz val="8"/>
    </font>
    <font>
      <name val="Arial"/>
      <b val="1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1D4ED8"/>
      </patternFill>
    </fill>
    <fill>
      <patternFill patternType="solid">
        <fgColor rgb="00DBEAFE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0B7C3"/>
      </left>
      <right style="thin">
        <color rgb="00B0B7C3"/>
      </right>
      <top style="thin">
        <color rgb="00B0B7C3"/>
      </top>
      <bottom style="thin">
        <color rgb="00B0B7C3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vertical="center"/>
    </xf>
    <xf numFmtId="3" fontId="5" fillId="5" borderId="1" applyAlignment="1" pivotButton="0" quotePrefix="0" xfId="0">
      <alignment horizontal="right" vertical="center"/>
    </xf>
    <xf numFmtId="164" fontId="5" fillId="5" borderId="1" applyAlignment="1" pivotButton="0" quotePrefix="0" xfId="0">
      <alignment horizontal="right" vertical="center"/>
    </xf>
    <xf numFmtId="165" fontId="5" fillId="5" borderId="1" applyAlignment="1" pivotButton="0" quotePrefix="0" xfId="0">
      <alignment horizontal="right" vertical="center"/>
    </xf>
    <xf numFmtId="166" fontId="6" fillId="0" borderId="1" applyAlignment="1" pivotButton="0" quotePrefix="0" xfId="0">
      <alignment horizontal="right" vertical="center"/>
    </xf>
    <xf numFmtId="164" fontId="6" fillId="0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center" vertical="center"/>
    </xf>
    <xf numFmtId="0" fontId="7" fillId="0" borderId="1" applyAlignment="1" pivotButton="0" quotePrefix="0" xfId="0">
      <alignment vertical="center"/>
    </xf>
    <xf numFmtId="167" fontId="5" fillId="5" borderId="1" applyAlignment="1" pivotButton="0" quotePrefix="0" xfId="0">
      <alignment horizontal="right" vertical="center"/>
    </xf>
    <xf numFmtId="0" fontId="8" fillId="0" borderId="0" applyAlignment="1" pivotButton="0" quotePrefix="0" xfId="0">
      <alignment vertical="center"/>
    </xf>
    <xf numFmtId="10" fontId="5" fillId="5" borderId="1" applyAlignment="1" pivotButton="0" quotePrefix="0" xfId="0">
      <alignment horizontal="right" vertical="center"/>
    </xf>
    <xf numFmtId="0" fontId="9" fillId="0" borderId="1" applyAlignment="1" pivotButton="0" quotePrefix="0" xfId="0">
      <alignment vertical="center"/>
    </xf>
    <xf numFmtId="0" fontId="10" fillId="0" borderId="0" applyAlignment="1" pivotButton="0" quotePrefix="0" xfId="0">
      <alignment horizontal="right" vertical="center"/>
    </xf>
    <xf numFmtId="0" fontId="11" fillId="4" borderId="1" applyAlignment="1" pivotButton="0" quotePrefix="0" xfId="0">
      <alignment horizontal="right" vertical="center"/>
    </xf>
    <xf numFmtId="0" fontId="0" fillId="4" borderId="1" pivotButton="0" quotePrefix="0" xfId="0"/>
    <xf numFmtId="164" fontId="12" fillId="4" borderId="1" applyAlignment="1" pivotButton="0" quotePrefix="0" xfId="0">
      <alignment horizontal="right" vertical="center"/>
    </xf>
    <xf numFmtId="0" fontId="13" fillId="0" borderId="0" applyAlignment="1" pivotButton="0" quotePrefix="0" xfId="0">
      <alignment horizontal="left" vertical="top" wrapText="1"/>
    </xf>
    <xf numFmtId="1" fontId="5" fillId="5" borderId="1" applyAlignment="1" pivotButton="0" quotePrefix="0" xfId="0">
      <alignment horizontal="center" vertical="center"/>
    </xf>
    <xf numFmtId="0" fontId="14" fillId="4" borderId="1" applyAlignment="1" pivotButton="0" quotePrefix="0" xfId="0">
      <alignment horizontal="right" vertical="center"/>
    </xf>
    <xf numFmtId="164" fontId="14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9" customWidth="1" min="2" max="2"/>
    <col width="11" customWidth="1" min="3" max="3"/>
    <col width="15" customWidth="1" min="4" max="4"/>
    <col width="12" customWidth="1" min="5" max="5"/>
    <col width="15" customWidth="1" min="6" max="6"/>
    <col width="15" customWidth="1" min="7" max="7"/>
    <col width="12" customWidth="1" min="8" max="8"/>
    <col width="13" customWidth="1" min="9" max="9"/>
  </cols>
  <sheetData>
    <row r="1" ht="30" customHeight="1">
      <c r="A1" s="1" t="inlineStr">
        <is>
          <t>Passives Einkommen – Monats-Dividenden-Planer</t>
        </is>
      </c>
    </row>
    <row r="2" ht="18" customHeight="1">
      <c r="A2" s="2" t="inlineStr">
        <is>
          <t>Kostenlose Vorlage von www.schadensboerse.at – 15 bekannte Monatszahler vorbefüllt, eigene Positionen einfach ergänzen.</t>
        </is>
      </c>
    </row>
    <row r="3" ht="28" customHeight="1">
      <c r="A3" s="3" t="inlineStr">
        <is>
          <t>So funktioniert's:  Gelbe Zellen ausfüllen (Stück, Kurs, Monats-Dividende je Stück nach Steuer). Weiße Zellen mit schwarzer Schrift berechnet die Tabelle automatisch. Zeile 6 zeigt ein Beispiel. Quartals- und Jahreszahler findest du auf dem zweiten Tabellenblatt.</t>
        </is>
      </c>
    </row>
    <row r="5" ht="30" customHeight="1">
      <c r="A5" s="4" t="inlineStr">
        <is>
          <t>Wertpapier</t>
        </is>
      </c>
      <c r="B5" s="4" t="inlineStr">
        <is>
          <t>Stück</t>
        </is>
      </c>
      <c r="C5" s="4" t="inlineStr">
        <is>
          <t>Kurs (€)</t>
        </is>
      </c>
      <c r="D5" s="4" t="inlineStr">
        <is>
          <t>Dividende je Stück
mtl. n. St. (€)</t>
        </is>
      </c>
      <c r="E5" s="4" t="inlineStr">
        <is>
          <t>Rendite p.a.</t>
        </is>
      </c>
      <c r="F5" s="4" t="inlineStr">
        <is>
          <t>Dividende
mtl. gesamt (€)</t>
        </is>
      </c>
      <c r="G5" s="4" t="inlineStr">
        <is>
          <t>Ausschüttung
p.a. (€)</t>
        </is>
      </c>
      <c r="H5" s="4" t="inlineStr">
        <is>
          <t>Zahltage</t>
        </is>
      </c>
      <c r="I5" s="4" t="inlineStr">
        <is>
          <t>Investiert (€)</t>
        </is>
      </c>
    </row>
    <row r="6">
      <c r="A6" s="5" t="inlineStr">
        <is>
          <t>Beispiel-Aktie (so ausfüllen)</t>
        </is>
      </c>
      <c r="B6" s="6" t="n">
        <v>100</v>
      </c>
      <c r="C6" s="7" t="n">
        <v>50</v>
      </c>
      <c r="D6" s="8" t="n">
        <v>0.2</v>
      </c>
      <c r="E6" s="9">
        <f>IFERROR(IF(B6="","",D6*12/C6),"")</f>
        <v/>
      </c>
      <c r="F6" s="10">
        <f>IF(B6="","",B6*D6)</f>
        <v/>
      </c>
      <c r="G6" s="10">
        <f>IF(B6="","",B6*D6*12)</f>
        <v/>
      </c>
      <c r="H6" s="11" t="inlineStr">
        <is>
          <t>12.–15.</t>
        </is>
      </c>
      <c r="I6" s="10">
        <f>IF(B6="","",B6*C6)</f>
        <v/>
      </c>
    </row>
    <row r="7">
      <c r="A7" s="5" t="inlineStr">
        <is>
          <t>EPR Properties</t>
        </is>
      </c>
      <c r="B7" s="6" t="n"/>
      <c r="C7" s="7" t="n"/>
      <c r="D7" s="8" t="n"/>
      <c r="E7" s="9">
        <f>IFERROR(IF(B7="","",D7*12/C7),"")</f>
        <v/>
      </c>
      <c r="F7" s="10">
        <f>IF(B7="","",B7*D7)</f>
        <v/>
      </c>
      <c r="G7" s="10">
        <f>IF(B7="","",B7*D7*12)</f>
        <v/>
      </c>
      <c r="H7" s="11" t="inlineStr">
        <is>
          <t>12.–15.</t>
        </is>
      </c>
      <c r="I7" s="10">
        <f>IF(B7="","",B7*C7)</f>
        <v/>
      </c>
    </row>
    <row r="8">
      <c r="A8" s="5" t="inlineStr">
        <is>
          <t>Apple Hospit.</t>
        </is>
      </c>
      <c r="B8" s="6" t="n"/>
      <c r="C8" s="7" t="n"/>
      <c r="D8" s="8" t="n"/>
      <c r="E8" s="9">
        <f>IFERROR(IF(B8="","",D8*12/C8),"")</f>
        <v/>
      </c>
      <c r="F8" s="10">
        <f>IF(B8="","",B8*D8)</f>
        <v/>
      </c>
      <c r="G8" s="10">
        <f>IF(B8="","",B8*D8*12)</f>
        <v/>
      </c>
      <c r="H8" s="11" t="inlineStr">
        <is>
          <t>01.–03.</t>
        </is>
      </c>
      <c r="I8" s="10">
        <f>IF(B8="","",B8*C8)</f>
        <v/>
      </c>
    </row>
    <row r="9">
      <c r="A9" s="5" t="inlineStr">
        <is>
          <t>CapitalSouthWest</t>
        </is>
      </c>
      <c r="B9" s="6" t="n"/>
      <c r="C9" s="7" t="n"/>
      <c r="D9" s="8" t="n"/>
      <c r="E9" s="9">
        <f>IFERROR(IF(B9="","",D9*12/C9),"")</f>
        <v/>
      </c>
      <c r="F9" s="10">
        <f>IF(B9="","",B9*D9)</f>
        <v/>
      </c>
      <c r="G9" s="10">
        <f>IF(B9="","",B9*D9*12)</f>
        <v/>
      </c>
      <c r="H9" s="11" t="inlineStr">
        <is>
          <t>10.–14.</t>
        </is>
      </c>
      <c r="I9" s="10">
        <f>IF(B9="","",B9*C9)</f>
        <v/>
      </c>
    </row>
    <row r="10">
      <c r="A10" s="5" t="inlineStr">
        <is>
          <t>Exchange Income Corp. (kan.)</t>
        </is>
      </c>
      <c r="B10" s="6" t="n"/>
      <c r="C10" s="7" t="n"/>
      <c r="D10" s="8" t="n"/>
      <c r="E10" s="9">
        <f>IFERROR(IF(B10="","",D10*12/C10),"")</f>
        <v/>
      </c>
      <c r="F10" s="10">
        <f>IF(B10="","",B10*D10)</f>
        <v/>
      </c>
      <c r="G10" s="10">
        <f>IF(B10="","",B10*D10*12)</f>
        <v/>
      </c>
      <c r="H10" s="11" t="inlineStr">
        <is>
          <t>14.–17.</t>
        </is>
      </c>
      <c r="I10" s="10">
        <f>IF(B10="","",B10*C10)</f>
        <v/>
      </c>
    </row>
    <row r="11">
      <c r="A11" s="5" t="inlineStr">
        <is>
          <t>Freehold Royalities (kan.)</t>
        </is>
      </c>
      <c r="B11" s="6" t="n"/>
      <c r="C11" s="7" t="n"/>
      <c r="D11" s="8" t="n"/>
      <c r="E11" s="9">
        <f>IFERROR(IF(B11="","",D11*12/C11),"")</f>
        <v/>
      </c>
      <c r="F11" s="10">
        <f>IF(B11="","",B11*D11)</f>
        <v/>
      </c>
      <c r="G11" s="10">
        <f>IF(B11="","",B11*D11*12)</f>
        <v/>
      </c>
      <c r="H11" s="11" t="inlineStr">
        <is>
          <t>01.–03.</t>
        </is>
      </c>
      <c r="I11" s="10">
        <f>IF(B11="","",B11*C11)</f>
        <v/>
      </c>
    </row>
    <row r="12">
      <c r="A12" s="5" t="inlineStr">
        <is>
          <t>Diversified Royality Corp. (kan.)</t>
        </is>
      </c>
      <c r="B12" s="6" t="n"/>
      <c r="C12" s="7" t="n"/>
      <c r="D12" s="8" t="n"/>
      <c r="E12" s="9">
        <f>IFERROR(IF(B12="","",D12*12/C12),"")</f>
        <v/>
      </c>
      <c r="F12" s="10">
        <f>IF(B12="","",B12*D12)</f>
        <v/>
      </c>
      <c r="G12" s="10">
        <f>IF(B12="","",B12*D12*12)</f>
        <v/>
      </c>
      <c r="H12" s="11" t="inlineStr">
        <is>
          <t>29.–31.</t>
        </is>
      </c>
      <c r="I12" s="10">
        <f>IF(B12="","",B12*C12)</f>
        <v/>
      </c>
    </row>
    <row r="13">
      <c r="A13" s="5" t="inlineStr">
        <is>
          <t>Gladstone Investment Corp.</t>
        </is>
      </c>
      <c r="B13" s="6" t="n"/>
      <c r="C13" s="7" t="n"/>
      <c r="D13" s="8" t="n"/>
      <c r="E13" s="9">
        <f>IFERROR(IF(B13="","",D13*12/C13),"")</f>
        <v/>
      </c>
      <c r="F13" s="10">
        <f>IF(B13="","",B13*D13)</f>
        <v/>
      </c>
      <c r="G13" s="10">
        <f>IF(B13="","",B13*D13*12)</f>
        <v/>
      </c>
      <c r="H13" s="11" t="inlineStr">
        <is>
          <t>12.–15.</t>
        </is>
      </c>
      <c r="I13" s="10">
        <f>IF(B13="","",B13*C13)</f>
        <v/>
      </c>
    </row>
    <row r="14">
      <c r="A14" s="5" t="inlineStr">
        <is>
          <t>LTC Properties Inc.</t>
        </is>
      </c>
      <c r="B14" s="6" t="n"/>
      <c r="C14" s="7" t="n"/>
      <c r="D14" s="8" t="n"/>
      <c r="E14" s="9">
        <f>IFERROR(IF(B14="","",D14*12/C14),"")</f>
        <v/>
      </c>
      <c r="F14" s="10">
        <f>IF(B14="","",B14*D14)</f>
        <v/>
      </c>
      <c r="G14" s="10">
        <f>IF(B14="","",B14*D14*12)</f>
        <v/>
      </c>
      <c r="H14" s="11" t="inlineStr">
        <is>
          <t>29.–31.</t>
        </is>
      </c>
      <c r="I14" s="10">
        <f>IF(B14="","",B14*C14)</f>
        <v/>
      </c>
    </row>
    <row r="15">
      <c r="A15" s="5" t="inlineStr">
        <is>
          <t>Main Street Capital Corp.</t>
        </is>
      </c>
      <c r="B15" s="6" t="n"/>
      <c r="C15" s="7" t="n"/>
      <c r="D15" s="8" t="n"/>
      <c r="E15" s="9">
        <f>IFERROR(IF(B15="","",D15*12/C15),"")</f>
        <v/>
      </c>
      <c r="F15" s="10">
        <f>IF(B15="","",B15*D15)</f>
        <v/>
      </c>
      <c r="G15" s="10">
        <f>IF(B15="","",B15*D15*12)</f>
        <v/>
      </c>
      <c r="H15" s="11" t="inlineStr">
        <is>
          <t>15.–18.</t>
        </is>
      </c>
      <c r="I15" s="10">
        <f>IF(B15="","",B15*C15)</f>
        <v/>
      </c>
    </row>
    <row r="16">
      <c r="A16" s="5" t="inlineStr">
        <is>
          <t>Pennantpark Floating Rate C.</t>
        </is>
      </c>
      <c r="B16" s="6" t="n"/>
      <c r="C16" s="7" t="n"/>
      <c r="D16" s="8" t="n"/>
      <c r="E16" s="9">
        <f>IFERROR(IF(B16="","",D16*12/C16),"")</f>
        <v/>
      </c>
      <c r="F16" s="10">
        <f>IF(B16="","",B16*D16)</f>
        <v/>
      </c>
      <c r="G16" s="10">
        <f>IF(B16="","",B16*D16*12)</f>
        <v/>
      </c>
      <c r="H16" s="11" t="inlineStr">
        <is>
          <t>01.–03.</t>
        </is>
      </c>
      <c r="I16" s="10">
        <f>IF(B16="","",B16*C16)</f>
        <v/>
      </c>
    </row>
    <row r="17">
      <c r="A17" s="5" t="inlineStr">
        <is>
          <t>PennantPark Inv. Corp.</t>
        </is>
      </c>
      <c r="B17" s="6" t="n"/>
      <c r="C17" s="7" t="n"/>
      <c r="D17" s="8" t="n"/>
      <c r="E17" s="9">
        <f>IFERROR(IF(B17="","",D17*12/C17),"")</f>
        <v/>
      </c>
      <c r="F17" s="10">
        <f>IF(B17="","",B17*D17)</f>
        <v/>
      </c>
      <c r="G17" s="10">
        <f>IF(B17="","",B17*D17*12)</f>
        <v/>
      </c>
      <c r="H17" s="11" t="inlineStr">
        <is>
          <t>01.–03.</t>
        </is>
      </c>
      <c r="I17" s="10">
        <f>IF(B17="","",B17*C17)</f>
        <v/>
      </c>
    </row>
    <row r="18">
      <c r="A18" s="5" t="inlineStr">
        <is>
          <t>Realty Income Corp.</t>
        </is>
      </c>
      <c r="B18" s="6" t="n"/>
      <c r="C18" s="7" t="n"/>
      <c r="D18" s="8" t="n"/>
      <c r="E18" s="9">
        <f>IFERROR(IF(B18="","",D18*12/C18),"")</f>
        <v/>
      </c>
      <c r="F18" s="10">
        <f>IF(B18="","",B18*D18)</f>
        <v/>
      </c>
      <c r="G18" s="10">
        <f>IF(B18="","",B18*D18*12)</f>
        <v/>
      </c>
      <c r="H18" s="11" t="inlineStr">
        <is>
          <t>15.–18.</t>
        </is>
      </c>
      <c r="I18" s="10">
        <f>IF(B18="","",B18*C18)</f>
        <v/>
      </c>
    </row>
    <row r="19">
      <c r="A19" s="5" t="inlineStr">
        <is>
          <t>Sienna Senior Living Inc. (kan.)</t>
        </is>
      </c>
      <c r="B19" s="6" t="n"/>
      <c r="C19" s="7" t="n"/>
      <c r="D19" s="8" t="n"/>
      <c r="E19" s="9">
        <f>IFERROR(IF(B19="","",D19*12/C19),"")</f>
        <v/>
      </c>
      <c r="F19" s="10">
        <f>IF(B19="","",B19*D19)</f>
        <v/>
      </c>
      <c r="G19" s="10">
        <f>IF(B19="","",B19*D19*12)</f>
        <v/>
      </c>
      <c r="H19" s="11" t="inlineStr">
        <is>
          <t>12.–15.</t>
        </is>
      </c>
      <c r="I19" s="10">
        <f>IF(B19="","",B19*C19)</f>
        <v/>
      </c>
    </row>
    <row r="20">
      <c r="A20" s="5" t="inlineStr">
        <is>
          <t>Stellus Capital</t>
        </is>
      </c>
      <c r="B20" s="6" t="n"/>
      <c r="C20" s="7" t="n"/>
      <c r="D20" s="8" t="n"/>
      <c r="E20" s="9">
        <f>IFERROR(IF(B20="","",D20*12/C20),"")</f>
        <v/>
      </c>
      <c r="F20" s="10">
        <f>IF(B20="","",B20*D20)</f>
        <v/>
      </c>
      <c r="G20" s="10">
        <f>IF(B20="","",B20*D20*12)</f>
        <v/>
      </c>
      <c r="H20" s="11" t="inlineStr">
        <is>
          <t>12.–15.</t>
        </is>
      </c>
      <c r="I20" s="10">
        <f>IF(B20="","",B20*C20)</f>
        <v/>
      </c>
    </row>
    <row r="21">
      <c r="A21" s="5" t="inlineStr">
        <is>
          <t>Stag Industrial Inc.</t>
        </is>
      </c>
      <c r="B21" s="6" t="n"/>
      <c r="C21" s="7" t="n"/>
      <c r="D21" s="8" t="n"/>
      <c r="E21" s="9">
        <f>IFERROR(IF(B21="","",D21*12/C21),"")</f>
        <v/>
      </c>
      <c r="F21" s="10">
        <f>IF(B21="","",B21*D21)</f>
        <v/>
      </c>
      <c r="G21" s="10">
        <f>IF(B21="","",B21*D21*12)</f>
        <v/>
      </c>
      <c r="H21" s="11" t="inlineStr">
        <is>
          <t>14.–16.</t>
        </is>
      </c>
      <c r="I21" s="10">
        <f>IF(B21="","",B21*C21)</f>
        <v/>
      </c>
    </row>
    <row r="22">
      <c r="A22" s="5" t="n"/>
      <c r="B22" s="6" t="n"/>
      <c r="C22" s="7" t="n"/>
      <c r="D22" s="8" t="n"/>
      <c r="E22" s="9">
        <f>IFERROR(IF(B22="","",D22*12/C22),"")</f>
        <v/>
      </c>
      <c r="F22" s="10">
        <f>IF(B22="","",B22*D22)</f>
        <v/>
      </c>
      <c r="G22" s="10">
        <f>IF(B22="","",B22*D22*12)</f>
        <v/>
      </c>
      <c r="H22" s="11" t="n"/>
      <c r="I22" s="10">
        <f>IF(B22="","",B22*C22)</f>
        <v/>
      </c>
    </row>
    <row r="23">
      <c r="A23" s="5" t="n"/>
      <c r="B23" s="6" t="n"/>
      <c r="C23" s="7" t="n"/>
      <c r="D23" s="8" t="n"/>
      <c r="E23" s="9">
        <f>IFERROR(IF(B23="","",D23*12/C23),"")</f>
        <v/>
      </c>
      <c r="F23" s="10">
        <f>IF(B23="","",B23*D23)</f>
        <v/>
      </c>
      <c r="G23" s="10">
        <f>IF(B23="","",B23*D23*12)</f>
        <v/>
      </c>
      <c r="H23" s="11" t="n"/>
      <c r="I23" s="10">
        <f>IF(B23="","",B23*C23)</f>
        <v/>
      </c>
    </row>
    <row r="24">
      <c r="A24" s="5" t="n"/>
      <c r="B24" s="6" t="n"/>
      <c r="C24" s="7" t="n"/>
      <c r="D24" s="8" t="n"/>
      <c r="E24" s="9">
        <f>IFERROR(IF(B24="","",D24*12/C24),"")</f>
        <v/>
      </c>
      <c r="F24" s="10">
        <f>IF(B24="","",B24*D24)</f>
        <v/>
      </c>
      <c r="G24" s="10">
        <f>IF(B24="","",B24*D24*12)</f>
        <v/>
      </c>
      <c r="H24" s="11" t="n"/>
      <c r="I24" s="10">
        <f>IF(B24="","",B24*C24)</f>
        <v/>
      </c>
    </row>
    <row r="25">
      <c r="A25" s="5" t="n"/>
      <c r="B25" s="6" t="n"/>
      <c r="C25" s="7" t="n"/>
      <c r="D25" s="8" t="n"/>
      <c r="E25" s="9">
        <f>IFERROR(IF(B25="","",D25*12/C25),"")</f>
        <v/>
      </c>
      <c r="F25" s="10">
        <f>IF(B25="","",B25*D25)</f>
        <v/>
      </c>
      <c r="G25" s="10">
        <f>IF(B25="","",B25*D25*12)</f>
        <v/>
      </c>
      <c r="H25" s="11" t="n"/>
      <c r="I25" s="10">
        <f>IF(B25="","",B25*C25)</f>
        <v/>
      </c>
    </row>
    <row r="27">
      <c r="A27" s="12" t="inlineStr">
        <is>
          <t>Zinsen (Tagesgeld / Festgeld)</t>
        </is>
      </c>
      <c r="B27" s="13" t="n"/>
      <c r="C27" s="14" t="inlineStr">
        <is>
          <t>Kapital ↑</t>
        </is>
      </c>
      <c r="D27" s="15" t="n"/>
      <c r="E27" s="14" t="inlineStr">
        <is>
          <t>Zins p.a. ↑</t>
        </is>
      </c>
      <c r="F27" s="10">
        <f>IF(B27="","",B27*D27/12)</f>
        <v/>
      </c>
      <c r="G27" s="10">
        <f>IF(B27="","",B27*D27)</f>
        <v/>
      </c>
      <c r="H27" s="16" t="n"/>
      <c r="I27" s="10">
        <f>IF(B27="","",B27)</f>
        <v/>
      </c>
    </row>
    <row r="28">
      <c r="F28" s="17" t="inlineStr">
        <is>
          <t>mtl.</t>
        </is>
      </c>
      <c r="G28" s="17" t="inlineStr">
        <is>
          <t>p.a.</t>
        </is>
      </c>
      <c r="H28" s="17" t="inlineStr">
        <is>
          <t>investiert</t>
        </is>
      </c>
    </row>
    <row r="29">
      <c r="A29" s="18" t="inlineStr">
        <is>
          <t>Monatszahler + Zinsen gesamt:</t>
        </is>
      </c>
      <c r="B29" s="19" t="n"/>
      <c r="C29" s="19" t="n"/>
      <c r="D29" s="19" t="n"/>
      <c r="E29" s="19" t="n"/>
      <c r="F29" s="20">
        <f>SUM(F6:F27)</f>
        <v/>
      </c>
      <c r="G29" s="20">
        <f>SUM(G6:G27)</f>
        <v/>
      </c>
      <c r="H29" s="20">
        <f>SUM(I6:I27)</f>
        <v/>
      </c>
      <c r="I29" s="19" t="n"/>
    </row>
    <row r="31">
      <c r="A31" s="21" t="inlineStr">
        <is>
          <t>Hinweis: Diese Vorlage dient ausschließlich der eigenen Übersicht und Planung. Die vorbefüllten Wertpapiere sind lediglich bekannte Beispiele – keine Anlageberatung, keine Steuerberatung und keine Empfehlung zum Kauf oder Verkauf. Zahltage und Ausschüttungsrhythmen können sich ändern; bitte selbst prüfen. Kapitalanlagen sind mit Risiken bis hin zum Totalverlust verbunden. © www.schadensboerse.at</t>
        </is>
      </c>
    </row>
    <row r="32"/>
  </sheetData>
  <mergeCells count="6">
    <mergeCell ref="A29:E29"/>
    <mergeCell ref="A2:I2"/>
    <mergeCell ref="A31:I32"/>
    <mergeCell ref="H29:I29"/>
    <mergeCell ref="A1:I1"/>
    <mergeCell ref="A3:I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4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15" customWidth="1" min="2" max="2"/>
    <col width="8" customWidth="1" min="3" max="3"/>
    <col width="11" customWidth="1" min="4" max="4"/>
    <col width="16" customWidth="1" min="5" max="5"/>
    <col width="12" customWidth="1" min="6" max="6"/>
    <col width="12" customWidth="1" min="7" max="7"/>
    <col width="15" customWidth="1" min="8" max="8"/>
    <col width="14" customWidth="1" min="9" max="9"/>
    <col width="13" customWidth="1" min="10" max="10"/>
  </cols>
  <sheetData>
    <row r="1" ht="30" customHeight="1">
      <c r="A1" s="1" t="inlineStr">
        <is>
          <t>Passives Einkommen – Monats-Dividenden-Planer</t>
        </is>
      </c>
    </row>
    <row r="2" ht="18" customHeight="1">
      <c r="A2" s="2" t="inlineStr">
        <is>
          <t>Vierteljährliche &amp; jährliche Ausschüttungen – Rhythmus über die Spalte „Zahlungen pro Jahr“ (4 = Quartal, 1 = jährlich).</t>
        </is>
      </c>
    </row>
    <row r="3" ht="28" customHeight="1">
      <c r="A3" s="3" t="inlineStr">
        <is>
          <t>So funktioniert's:  Gelbe Zellen ausfüllen (Stück, Kurs, Dividende je Stück UND JE ZAHLUNG nach Steuer, Zahlungen pro Jahr). Weiße Zellen berechnet die Tabelle. Zeile 6 zeigt ein Beispiel. Die Gesamt-Zeile unten zählt auch das Blatt „Passives Einkommen“ mit.</t>
        </is>
      </c>
    </row>
    <row r="5" ht="30" customHeight="1">
      <c r="A5" s="4" t="inlineStr">
        <is>
          <t>Wertpapier</t>
        </is>
      </c>
      <c r="B5" s="4" t="inlineStr">
        <is>
          <t>ISIN</t>
        </is>
      </c>
      <c r="C5" s="4" t="inlineStr">
        <is>
          <t>Stück</t>
        </is>
      </c>
      <c r="D5" s="4" t="inlineStr">
        <is>
          <t>Kurs (€)</t>
        </is>
      </c>
      <c r="E5" s="4" t="inlineStr">
        <is>
          <t>Dividende je Stück
je Zahlung n. St. (€)</t>
        </is>
      </c>
      <c r="F5" s="4" t="inlineStr">
        <is>
          <t>Zahlungen
pro Jahr</t>
        </is>
      </c>
      <c r="G5" s="4" t="inlineStr">
        <is>
          <t>Rendite p.a.</t>
        </is>
      </c>
      <c r="H5" s="4" t="inlineStr">
        <is>
          <t>Ausschüttung
p.a. (€)</t>
        </is>
      </c>
      <c r="I5" s="4" t="inlineStr">
        <is>
          <t>Ø mtl. (€)</t>
        </is>
      </c>
      <c r="J5" s="4" t="inlineStr">
        <is>
          <t>Investiert (€)</t>
        </is>
      </c>
    </row>
    <row r="6">
      <c r="A6" s="5" t="inlineStr">
        <is>
          <t>Beispiel-Aktie (so ausfüllen)</t>
        </is>
      </c>
      <c r="B6" s="11" t="inlineStr">
        <is>
          <t>US0000000000</t>
        </is>
      </c>
      <c r="C6" s="6" t="n">
        <v>10</v>
      </c>
      <c r="D6" s="7" t="n">
        <v>100</v>
      </c>
      <c r="E6" s="8" t="n">
        <v>1</v>
      </c>
      <c r="F6" s="22" t="n">
        <v>4</v>
      </c>
      <c r="G6" s="9">
        <f>IFERROR(IF(C6="","",E6*F6/D6),"")</f>
        <v/>
      </c>
      <c r="H6" s="10">
        <f>IF(C6="","",C6*E6*F6)</f>
        <v/>
      </c>
      <c r="I6" s="10">
        <f>IF(C6="","",C6*E6*F6/12)</f>
        <v/>
      </c>
      <c r="J6" s="10">
        <f>IF(C6="","",C6*D6)</f>
        <v/>
      </c>
    </row>
    <row r="7">
      <c r="A7" s="5" t="inlineStr">
        <is>
          <t>Waste Management</t>
        </is>
      </c>
      <c r="B7" s="11" t="inlineStr">
        <is>
          <t>US94106L1098</t>
        </is>
      </c>
      <c r="C7" s="6" t="n"/>
      <c r="D7" s="7" t="n"/>
      <c r="E7" s="8" t="n"/>
      <c r="F7" s="22" t="n">
        <v>4</v>
      </c>
      <c r="G7" s="9">
        <f>IFERROR(IF(C7="","",E7*F7/D7),"")</f>
        <v/>
      </c>
      <c r="H7" s="10">
        <f>IF(C7="","",C7*E7*F7)</f>
        <v/>
      </c>
      <c r="I7" s="10">
        <f>IF(C7="","",C7*E7*F7/12)</f>
        <v/>
      </c>
      <c r="J7" s="10">
        <f>IF(C7="","",C7*D7)</f>
        <v/>
      </c>
    </row>
    <row r="8">
      <c r="A8" s="5" t="inlineStr">
        <is>
          <t>Quanta Services</t>
        </is>
      </c>
      <c r="B8" s="11" t="inlineStr">
        <is>
          <t>US74762E1029</t>
        </is>
      </c>
      <c r="C8" s="6" t="n"/>
      <c r="D8" s="7" t="n"/>
      <c r="E8" s="8" t="n"/>
      <c r="F8" s="22" t="n">
        <v>4</v>
      </c>
      <c r="G8" s="9">
        <f>IFERROR(IF(C8="","",E8*F8/D8),"")</f>
        <v/>
      </c>
      <c r="H8" s="10">
        <f>IF(C8="","",C8*E8*F8)</f>
        <v/>
      </c>
      <c r="I8" s="10">
        <f>IF(C8="","",C8*E8*F8/12)</f>
        <v/>
      </c>
      <c r="J8" s="10">
        <f>IF(C8="","",C8*D8)</f>
        <v/>
      </c>
    </row>
    <row r="9">
      <c r="A9" s="5" t="inlineStr">
        <is>
          <t>Comfort Systems USA</t>
        </is>
      </c>
      <c r="B9" s="11" t="inlineStr">
        <is>
          <t>US1999081045</t>
        </is>
      </c>
      <c r="C9" s="6" t="n"/>
      <c r="D9" s="7" t="n"/>
      <c r="E9" s="8" t="n"/>
      <c r="F9" s="22" t="n">
        <v>4</v>
      </c>
      <c r="G9" s="9">
        <f>IFERROR(IF(C9="","",E9*F9/D9),"")</f>
        <v/>
      </c>
      <c r="H9" s="10">
        <f>IF(C9="","",C9*E9*F9)</f>
        <v/>
      </c>
      <c r="I9" s="10">
        <f>IF(C9="","",C9*E9*F9/12)</f>
        <v/>
      </c>
      <c r="J9" s="10">
        <f>IF(C9="","",C9*D9)</f>
        <v/>
      </c>
    </row>
    <row r="10">
      <c r="A10" s="5" t="inlineStr">
        <is>
          <t>KKR &amp; Co. L.P.</t>
        </is>
      </c>
      <c r="B10" s="11" t="inlineStr">
        <is>
          <t>US48251W1045</t>
        </is>
      </c>
      <c r="C10" s="6" t="n"/>
      <c r="D10" s="7" t="n"/>
      <c r="E10" s="8" t="n"/>
      <c r="F10" s="22" t="n">
        <v>4</v>
      </c>
      <c r="G10" s="9">
        <f>IFERROR(IF(C10="","",E10*F10/D10),"")</f>
        <v/>
      </c>
      <c r="H10" s="10">
        <f>IF(C10="","",C10*E10*F10)</f>
        <v/>
      </c>
      <c r="I10" s="10">
        <f>IF(C10="","",C10*E10*F10/12)</f>
        <v/>
      </c>
      <c r="J10" s="10">
        <f>IF(C10="","",C10*D10)</f>
        <v/>
      </c>
    </row>
    <row r="11">
      <c r="A11" s="5" t="inlineStr">
        <is>
          <t>Costco Wholesale Corp.</t>
        </is>
      </c>
      <c r="B11" s="11" t="inlineStr">
        <is>
          <t>US22160K1051</t>
        </is>
      </c>
      <c r="C11" s="6" t="n"/>
      <c r="D11" s="7" t="n"/>
      <c r="E11" s="8" t="n"/>
      <c r="F11" s="22" t="n">
        <v>4</v>
      </c>
      <c r="G11" s="9">
        <f>IFERROR(IF(C11="","",E11*F11/D11),"")</f>
        <v/>
      </c>
      <c r="H11" s="10">
        <f>IF(C11="","",C11*E11*F11)</f>
        <v/>
      </c>
      <c r="I11" s="10">
        <f>IF(C11="","",C11*E11*F11/12)</f>
        <v/>
      </c>
      <c r="J11" s="10">
        <f>IF(C11="","",C11*D11)</f>
        <v/>
      </c>
    </row>
    <row r="12">
      <c r="A12" s="5" t="inlineStr">
        <is>
          <t>VanEck Morningstar Div. Leaders ETF</t>
        </is>
      </c>
      <c r="B12" s="11" t="inlineStr">
        <is>
          <t>NL0011683594</t>
        </is>
      </c>
      <c r="C12" s="6" t="n"/>
      <c r="D12" s="7" t="n"/>
      <c r="E12" s="8" t="n"/>
      <c r="F12" s="22" t="n">
        <v>4</v>
      </c>
      <c r="G12" s="9">
        <f>IFERROR(IF(C12="","",E12*F12/D12),"")</f>
        <v/>
      </c>
      <c r="H12" s="10">
        <f>IF(C12="","",C12*E12*F12)</f>
        <v/>
      </c>
      <c r="I12" s="10">
        <f>IF(C12="","",C12*E12*F12/12)</f>
        <v/>
      </c>
      <c r="J12" s="10">
        <f>IF(C12="","",C12*D12)</f>
        <v/>
      </c>
    </row>
    <row r="13">
      <c r="A13" s="5" t="inlineStr">
        <is>
          <t>Rheinmetall</t>
        </is>
      </c>
      <c r="B13" s="11" t="inlineStr">
        <is>
          <t>DE0007030009</t>
        </is>
      </c>
      <c r="C13" s="6" t="n"/>
      <c r="D13" s="7" t="n"/>
      <c r="E13" s="8" t="n"/>
      <c r="F13" s="22" t="n">
        <v>1</v>
      </c>
      <c r="G13" s="9">
        <f>IFERROR(IF(C13="","",E13*F13/D13),"")</f>
        <v/>
      </c>
      <c r="H13" s="10">
        <f>IF(C13="","",C13*E13*F13)</f>
        <v/>
      </c>
      <c r="I13" s="10">
        <f>IF(C13="","",C13*E13*F13/12)</f>
        <v/>
      </c>
      <c r="J13" s="10">
        <f>IF(C13="","",C13*D13)</f>
        <v/>
      </c>
    </row>
    <row r="14">
      <c r="A14" s="5" t="inlineStr">
        <is>
          <t>Deutsche Rohstoff AG</t>
        </is>
      </c>
      <c r="B14" s="11" t="inlineStr">
        <is>
          <t>DE000A0XYG76</t>
        </is>
      </c>
      <c r="C14" s="6" t="n"/>
      <c r="D14" s="7" t="n"/>
      <c r="E14" s="8" t="n"/>
      <c r="F14" s="22" t="n">
        <v>1</v>
      </c>
      <c r="G14" s="9">
        <f>IFERROR(IF(C14="","",E14*F14/D14),"")</f>
        <v/>
      </c>
      <c r="H14" s="10">
        <f>IF(C14="","",C14*E14*F14)</f>
        <v/>
      </c>
      <c r="I14" s="10">
        <f>IF(C14="","",C14*E14*F14/12)</f>
        <v/>
      </c>
      <c r="J14" s="10">
        <f>IF(C14="","",C14*D14)</f>
        <v/>
      </c>
    </row>
    <row r="15">
      <c r="A15" s="5" t="n"/>
      <c r="B15" s="11" t="n"/>
      <c r="C15" s="6" t="n"/>
      <c r="D15" s="7" t="n"/>
      <c r="E15" s="8" t="n"/>
      <c r="F15" s="22" t="n"/>
      <c r="G15" s="9">
        <f>IFERROR(IF(C15="","",E15*F15/D15),"")</f>
        <v/>
      </c>
      <c r="H15" s="10">
        <f>IF(C15="","",C15*E15*F15)</f>
        <v/>
      </c>
      <c r="I15" s="10">
        <f>IF(C15="","",C15*E15*F15/12)</f>
        <v/>
      </c>
      <c r="J15" s="10">
        <f>IF(C15="","",C15*D15)</f>
        <v/>
      </c>
    </row>
    <row r="16">
      <c r="A16" s="5" t="n"/>
      <c r="B16" s="11" t="n"/>
      <c r="C16" s="6" t="n"/>
      <c r="D16" s="7" t="n"/>
      <c r="E16" s="8" t="n"/>
      <c r="F16" s="22" t="n"/>
      <c r="G16" s="9">
        <f>IFERROR(IF(C16="","",E16*F16/D16),"")</f>
        <v/>
      </c>
      <c r="H16" s="10">
        <f>IF(C16="","",C16*E16*F16)</f>
        <v/>
      </c>
      <c r="I16" s="10">
        <f>IF(C16="","",C16*E16*F16/12)</f>
        <v/>
      </c>
      <c r="J16" s="10">
        <f>IF(C16="","",C16*D16)</f>
        <v/>
      </c>
    </row>
    <row r="17">
      <c r="A17" s="5" t="n"/>
      <c r="B17" s="11" t="n"/>
      <c r="C17" s="6" t="n"/>
      <c r="D17" s="7" t="n"/>
      <c r="E17" s="8" t="n"/>
      <c r="F17" s="22" t="n"/>
      <c r="G17" s="9">
        <f>IFERROR(IF(C17="","",E17*F17/D17),"")</f>
        <v/>
      </c>
      <c r="H17" s="10">
        <f>IF(C17="","",C17*E17*F17)</f>
        <v/>
      </c>
      <c r="I17" s="10">
        <f>IF(C17="","",C17*E17*F17/12)</f>
        <v/>
      </c>
      <c r="J17" s="10">
        <f>IF(C17="","",C17*D17)</f>
        <v/>
      </c>
    </row>
    <row r="18">
      <c r="A18" s="5" t="n"/>
      <c r="B18" s="11" t="n"/>
      <c r="C18" s="6" t="n"/>
      <c r="D18" s="7" t="n"/>
      <c r="E18" s="8" t="n"/>
      <c r="F18" s="22" t="n"/>
      <c r="G18" s="9">
        <f>IFERROR(IF(C18="","",E18*F18/D18),"")</f>
        <v/>
      </c>
      <c r="H18" s="10">
        <f>IF(C18="","",C18*E18*F18)</f>
        <v/>
      </c>
      <c r="I18" s="10">
        <f>IF(C18="","",C18*E18*F18/12)</f>
        <v/>
      </c>
      <c r="J18" s="10">
        <f>IF(C18="","",C18*D18)</f>
        <v/>
      </c>
    </row>
    <row r="19">
      <c r="H19" s="17" t="inlineStr">
        <is>
          <t>p.a.</t>
        </is>
      </c>
      <c r="I19" s="17" t="inlineStr">
        <is>
          <t>Ø mtl.</t>
        </is>
      </c>
      <c r="J19" s="17" t="inlineStr">
        <is>
          <t>investiert</t>
        </is>
      </c>
    </row>
    <row r="20">
      <c r="A20" s="23" t="inlineStr">
        <is>
          <t>Quartals- &amp; Jahreszahler gesamt:</t>
        </is>
      </c>
      <c r="B20" s="19" t="n"/>
      <c r="C20" s="19" t="n"/>
      <c r="D20" s="19" t="n"/>
      <c r="E20" s="19" t="n"/>
      <c r="F20" s="19" t="n"/>
      <c r="G20" s="19" t="n"/>
      <c r="H20" s="24">
        <f>SUM(H6:H18)</f>
        <v/>
      </c>
      <c r="I20" s="24">
        <f>SUM(I6:I18)</f>
        <v/>
      </c>
      <c r="J20" s="24">
        <f>SUM(J6:J18)</f>
        <v/>
      </c>
    </row>
    <row r="21">
      <c r="A21" s="18" t="inlineStr">
        <is>
          <t>GESAMT beide Blätter (inkl. Monatszahler &amp; Zinsen):</t>
        </is>
      </c>
      <c r="B21" s="19" t="n"/>
      <c r="C21" s="19" t="n"/>
      <c r="D21" s="19" t="n"/>
      <c r="E21" s="19" t="n"/>
      <c r="F21" s="19" t="n"/>
      <c r="G21" s="19" t="n"/>
      <c r="H21" s="20">
        <f>SUM(H6:H18)+'Passives Einkommen'!G29</f>
        <v/>
      </c>
      <c r="I21" s="20">
        <f>SUM(I6:I18)+'Passives Einkommen'!F29</f>
        <v/>
      </c>
      <c r="J21" s="20">
        <f>SUM(J6:J18)+'Passives Einkommen'!H29</f>
        <v/>
      </c>
    </row>
    <row r="23">
      <c r="A23" s="21" t="inlineStr">
        <is>
          <t>Hinweis: Diese Vorlage dient ausschließlich der eigenen Übersicht und Planung. Die vorbefüllten Wertpapiere sind lediglich bekannte Beispiele – keine Anlageberatung, keine Steuerberatung und keine Empfehlung zum Kauf oder Verkauf. Zahltage und Ausschüttungsrhythmen können sich ändern; bitte selbst prüfen. Kapitalanlagen sind mit Risiken bis hin zum Totalverlust verbunden. © www.schadensboerse.at</t>
        </is>
      </c>
    </row>
    <row r="24"/>
  </sheetData>
  <mergeCells count="6">
    <mergeCell ref="A1:J1"/>
    <mergeCell ref="A23:J24"/>
    <mergeCell ref="A21:G21"/>
    <mergeCell ref="A3:J3"/>
    <mergeCell ref="A20:G20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2026-07-11T10:15:14Z</dcterms:created>
  <dcterms:modified xmlns:dcterms="http://purl.org/dc/terms/" xmlns:xsi="http://www.w3.org/2001/XMLSchema-instance" xsi:type="dcterms:W3CDTF">2026-07-11T10:15:14Z</dcterms:modified>
</cp:coreProperties>
</file>